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通过资格初审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<sst xmlns="http://schemas.openxmlformats.org/spreadsheetml/2006/main" count="33" uniqueCount="10">
  <si>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附件1:海南省地震局2022年度事业单位公开招聘工作人员通过资格初审进入笔试人员名单</t>
  </si>
  <si>
    <t>序号</t>
  </si>
  <si>
    <t>报考号</t>
  </si>
  <si>
    <t>报考岗位</t>
  </si>
  <si>
    <t>姓名</t>
  </si>
  <si>
    <t>0101_专技岗1</t>
  </si>
  <si>
    <t>0102_专技岗2</t>
  </si>
  <si>
    <t>0202_运维岗</t>
  </si>
  <si>
    <t>0301_监测预报岗</t>
  </si>
  <si>
    <t>0303_运维岗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</si>
</sst>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公文小标宋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小标宋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G5" sqref="G5"/>
    </sheetView>
  </sheetViews>
  <sheetFormatPr defaultColWidth="9.00390625" defaultRowHeight="15"/>
  <cols>
    <col min="2" max="2" width="37.140625" style="0" customWidth="1"/>
    <col min="3" max="3" width="21.140625" style="0" customWidth="1"/>
    <col min="4" max="4" width="18.140625" style="0" customWidth="1"/>
  </cols>
  <sheetData>
    <row r="1" spans="1:4" ht="57" customHeight="1">
      <c r="A1" s="2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5">
        <v>1</v>
      </c>
      <c r="B3" s="6" t="str">
        <f>"31192022041510420589647"</f>
        <v>31192022041510420589647</v>
      </c>
      <c r="C3" s="6" t="s">
        <v>5</v>
      </c>
      <c r="D3" s="6" t="str">
        <f>"李琛"</f>
        <v>李琛</v>
      </c>
    </row>
    <row r="4" spans="1:4" s="1" customFormat="1" ht="34.5" customHeight="1">
      <c r="A4" s="5">
        <v>2</v>
      </c>
      <c r="B4" s="6" t="str">
        <f>"31192022041511124889649"</f>
        <v>31192022041511124889649</v>
      </c>
      <c r="C4" s="6" t="s">
        <v>5</v>
      </c>
      <c r="D4" s="6" t="str">
        <f>"揭江民"</f>
        <v>揭江民</v>
      </c>
    </row>
    <row r="5" spans="1:4" s="1" customFormat="1" ht="34.5" customHeight="1">
      <c r="A5" s="5">
        <v>3</v>
      </c>
      <c r="B5" s="6" t="str">
        <f>"31192022041512565489651"</f>
        <v>31192022041512565489651</v>
      </c>
      <c r="C5" s="6" t="s">
        <v>5</v>
      </c>
      <c r="D5" s="6" t="str">
        <f>"海颜"</f>
        <v>海颜</v>
      </c>
    </row>
    <row r="6" spans="1:4" s="1" customFormat="1" ht="34.5" customHeight="1">
      <c r="A6" s="5">
        <v>4</v>
      </c>
      <c r="B6" s="6" t="str">
        <f>"31192022042509495589698"</f>
        <v>31192022042509495589698</v>
      </c>
      <c r="C6" s="6" t="s">
        <v>5</v>
      </c>
      <c r="D6" s="6" t="str">
        <f>"崔丰智"</f>
        <v>崔丰智</v>
      </c>
    </row>
    <row r="7" spans="1:4" s="1" customFormat="1" ht="34.5" customHeight="1">
      <c r="A7" s="5">
        <v>5</v>
      </c>
      <c r="B7" s="6" t="str">
        <f>"31192022042516073989699"</f>
        <v>31192022042516073989699</v>
      </c>
      <c r="C7" s="6" t="s">
        <v>5</v>
      </c>
      <c r="D7" s="6" t="str">
        <f>"彭光磊"</f>
        <v>彭光磊</v>
      </c>
    </row>
    <row r="8" spans="1:4" s="1" customFormat="1" ht="34.5" customHeight="1">
      <c r="A8" s="5">
        <v>6</v>
      </c>
      <c r="B8" s="6" t="str">
        <f>"31192022050118145189737"</f>
        <v>31192022050118145189737</v>
      </c>
      <c r="C8" s="6" t="s">
        <v>5</v>
      </c>
      <c r="D8" s="6" t="str">
        <f>"陈艺竹"</f>
        <v>陈艺竹</v>
      </c>
    </row>
    <row r="9" spans="1:4" s="1" customFormat="1" ht="34.5" customHeight="1">
      <c r="A9" s="5">
        <v>7</v>
      </c>
      <c r="B9" s="6" t="str">
        <f>"31192022050614560189757"</f>
        <v>31192022050614560189757</v>
      </c>
      <c r="C9" s="6" t="s">
        <v>5</v>
      </c>
      <c r="D9" s="6" t="str">
        <f>"崔正坤"</f>
        <v>崔正坤</v>
      </c>
    </row>
    <row r="10" spans="1:4" s="1" customFormat="1" ht="34.5" customHeight="1">
      <c r="A10" s="5">
        <v>8</v>
      </c>
      <c r="B10" s="6" t="str">
        <f>"31192022041521012189662"</f>
        <v>31192022041521012189662</v>
      </c>
      <c r="C10" s="6" t="s">
        <v>6</v>
      </c>
      <c r="D10" s="6" t="str">
        <f>"刘大路"</f>
        <v>刘大路</v>
      </c>
    </row>
    <row r="11" spans="1:4" s="1" customFormat="1" ht="34.5" customHeight="1">
      <c r="A11" s="5">
        <v>9</v>
      </c>
      <c r="B11" s="6" t="str">
        <f>"31192022041716044089672"</f>
        <v>31192022041716044089672</v>
      </c>
      <c r="C11" s="6" t="s">
        <v>6</v>
      </c>
      <c r="D11" s="6" t="str">
        <f>"朱钊利"</f>
        <v>朱钊利</v>
      </c>
    </row>
    <row r="12" spans="1:4" s="1" customFormat="1" ht="34.5" customHeight="1">
      <c r="A12" s="5">
        <v>10</v>
      </c>
      <c r="B12" s="6" t="str">
        <f>"31192022050611403289755"</f>
        <v>31192022050611403289755</v>
      </c>
      <c r="C12" s="6" t="s">
        <v>6</v>
      </c>
      <c r="D12" s="6" t="str">
        <f>"樊爽"</f>
        <v>樊爽</v>
      </c>
    </row>
    <row r="13" spans="1:4" s="1" customFormat="1" ht="34.5" customHeight="1">
      <c r="A13" s="5">
        <v>11</v>
      </c>
      <c r="B13" s="6" t="str">
        <f>"31192022050710565589760"</f>
        <v>31192022050710565589760</v>
      </c>
      <c r="C13" s="6" t="s">
        <v>6</v>
      </c>
      <c r="D13" s="6" t="str">
        <f>"童倬慧"</f>
        <v>童倬慧</v>
      </c>
    </row>
    <row r="14" spans="1:4" s="1" customFormat="1" ht="34.5" customHeight="1">
      <c r="A14" s="5">
        <v>12</v>
      </c>
      <c r="B14" s="6" t="str">
        <f>"31192022041510145989645"</f>
        <v>31192022041510145989645</v>
      </c>
      <c r="C14" s="6" t="s">
        <v>7</v>
      </c>
      <c r="D14" s="6" t="str">
        <f>"杨虎岑"</f>
        <v>杨虎岑</v>
      </c>
    </row>
    <row r="15" spans="1:4" s="1" customFormat="1" ht="34.5" customHeight="1">
      <c r="A15" s="5">
        <v>13</v>
      </c>
      <c r="B15" s="6" t="str">
        <f>"31192022041511553389650"</f>
        <v>31192022041511553389650</v>
      </c>
      <c r="C15" s="6" t="s">
        <v>7</v>
      </c>
      <c r="D15" s="6" t="str">
        <f>"唐秋月"</f>
        <v>唐秋月</v>
      </c>
    </row>
    <row r="16" spans="1:4" s="1" customFormat="1" ht="34.5" customHeight="1">
      <c r="A16" s="5">
        <v>14</v>
      </c>
      <c r="B16" s="6" t="str">
        <f>"31192022041518012689661"</f>
        <v>31192022041518012689661</v>
      </c>
      <c r="C16" s="6" t="s">
        <v>7</v>
      </c>
      <c r="D16" s="6" t="str">
        <f>"赵胜福"</f>
        <v>赵胜福</v>
      </c>
    </row>
    <row r="17" spans="1:4" s="1" customFormat="1" ht="34.5" customHeight="1">
      <c r="A17" s="5">
        <v>15</v>
      </c>
      <c r="B17" s="6" t="str">
        <f>"31192022050716433889762"</f>
        <v>31192022050716433889762</v>
      </c>
      <c r="C17" s="6" t="s">
        <v>7</v>
      </c>
      <c r="D17" s="6" t="str">
        <f>"薛攀明"</f>
        <v>薛攀明</v>
      </c>
    </row>
    <row r="18" spans="1:4" s="1" customFormat="1" ht="34.5" customHeight="1">
      <c r="A18" s="5">
        <v>16</v>
      </c>
      <c r="B18" s="6" t="str">
        <f>"31192022041521511489665"</f>
        <v>31192022041521511489665</v>
      </c>
      <c r="C18" s="6" t="s">
        <v>8</v>
      </c>
      <c r="D18" s="6" t="str">
        <f>"袁鑫"</f>
        <v>袁鑫</v>
      </c>
    </row>
    <row r="19" spans="1:4" s="1" customFormat="1" ht="34.5" customHeight="1">
      <c r="A19" s="5">
        <v>17</v>
      </c>
      <c r="B19" s="6" t="str">
        <f>"31192022041711534289671"</f>
        <v>31192022041711534289671</v>
      </c>
      <c r="C19" s="6" t="s">
        <v>8</v>
      </c>
      <c r="D19" s="6" t="str">
        <f>"牛尧"</f>
        <v>牛尧</v>
      </c>
    </row>
    <row r="20" spans="1:4" s="1" customFormat="1" ht="34.5" customHeight="1">
      <c r="A20" s="5">
        <v>18</v>
      </c>
      <c r="B20" s="6" t="str">
        <f>"31192022042410385189697"</f>
        <v>31192022042410385189697</v>
      </c>
      <c r="C20" s="6" t="s">
        <v>8</v>
      </c>
      <c r="D20" s="6" t="str">
        <f>"李铮"</f>
        <v>李铮</v>
      </c>
    </row>
    <row r="21" spans="1:4" s="1" customFormat="1" ht="34.5" customHeight="1">
      <c r="A21" s="5">
        <v>19</v>
      </c>
      <c r="B21" s="6" t="str">
        <f>"31192022041510143289644"</f>
        <v>31192022041510143289644</v>
      </c>
      <c r="C21" s="6" t="s">
        <v>9</v>
      </c>
      <c r="D21" s="6" t="str">
        <f>"徐琼"</f>
        <v>徐琼</v>
      </c>
    </row>
    <row r="22" spans="1:4" s="1" customFormat="1" ht="34.5" customHeight="1">
      <c r="A22" s="5">
        <v>20</v>
      </c>
      <c r="B22" s="6" t="str">
        <f>"31192022041514301389654"</f>
        <v>31192022041514301389654</v>
      </c>
      <c r="C22" s="6" t="s">
        <v>9</v>
      </c>
      <c r="D22" s="6" t="str">
        <f>"黄伟鹏"</f>
        <v>黄伟鹏</v>
      </c>
    </row>
    <row r="23" spans="1:4" s="1" customFormat="1" ht="34.5" customHeight="1">
      <c r="A23" s="5">
        <v>21</v>
      </c>
      <c r="B23" s="6" t="str">
        <f>"31192022041515245389655"</f>
        <v>31192022041515245389655</v>
      </c>
      <c r="C23" s="6" t="s">
        <v>9</v>
      </c>
      <c r="D23" s="6" t="str">
        <f>"孙嶂骏"</f>
        <v>孙嶂骏</v>
      </c>
    </row>
    <row r="24" spans="1:4" s="1" customFormat="1" ht="34.5" customHeight="1">
      <c r="A24" s="5">
        <v>22</v>
      </c>
      <c r="B24" s="6" t="str">
        <f>"31192022041515592089656"</f>
        <v>31192022041515592089656</v>
      </c>
      <c r="C24" s="6" t="s">
        <v>9</v>
      </c>
      <c r="D24" s="6" t="str">
        <f>"毛子瑒"</f>
        <v>毛子瑒</v>
      </c>
    </row>
    <row r="25" spans="1:4" s="1" customFormat="1" ht="34.5" customHeight="1">
      <c r="A25" s="5">
        <v>23</v>
      </c>
      <c r="B25" s="6" t="str">
        <f>"31192022041523362189666"</f>
        <v>31192022041523362189666</v>
      </c>
      <c r="C25" s="6" t="s">
        <v>9</v>
      </c>
      <c r="D25" s="6" t="str">
        <f>"张莉佳"</f>
        <v>张莉佳</v>
      </c>
    </row>
    <row r="26" spans="1:4" s="1" customFormat="1" ht="34.5" customHeight="1">
      <c r="A26" s="5">
        <v>24</v>
      </c>
      <c r="B26" s="6" t="str">
        <f>"31192022041720130689673"</f>
        <v>31192022041720130689673</v>
      </c>
      <c r="C26" s="6" t="s">
        <v>9</v>
      </c>
      <c r="D26" s="6" t="str">
        <f>"贾梦君"</f>
        <v>贾梦君</v>
      </c>
    </row>
    <row r="27" spans="1:4" s="1" customFormat="1" ht="34.5" customHeight="1">
      <c r="A27" s="5">
        <v>25</v>
      </c>
      <c r="B27" s="6" t="str">
        <f>"31192022041816322889676"</f>
        <v>31192022041816322889676</v>
      </c>
      <c r="C27" s="6" t="s">
        <v>9</v>
      </c>
      <c r="D27" s="6" t="str">
        <f>"朱文帅"</f>
        <v>朱文帅</v>
      </c>
    </row>
    <row r="28" spans="1:4" s="1" customFormat="1" ht="34.5" customHeight="1">
      <c r="A28" s="5">
        <v>26</v>
      </c>
      <c r="B28" s="6" t="str">
        <f>"31192022041818333989679"</f>
        <v>31192022041818333989679</v>
      </c>
      <c r="C28" s="6" t="s">
        <v>9</v>
      </c>
      <c r="D28" s="6" t="str">
        <f>"周正原"</f>
        <v>周正原</v>
      </c>
    </row>
    <row r="29" spans="1:4" s="1" customFormat="1" ht="34.5" customHeight="1">
      <c r="A29" s="5">
        <v>27</v>
      </c>
      <c r="B29" s="6" t="str">
        <f>"31192022041822115089681"</f>
        <v>31192022041822115089681</v>
      </c>
      <c r="C29" s="6" t="s">
        <v>9</v>
      </c>
      <c r="D29" s="6" t="str">
        <f>"钟羽勋"</f>
        <v>钟羽勋</v>
      </c>
    </row>
    <row r="30" spans="1:4" s="1" customFormat="1" ht="34.5" customHeight="1">
      <c r="A30" s="5">
        <v>28</v>
      </c>
      <c r="B30" s="6" t="str">
        <f>"31192022042201274789693"</f>
        <v>31192022042201274789693</v>
      </c>
      <c r="C30" s="6" t="s">
        <v>9</v>
      </c>
      <c r="D30" s="6" t="str">
        <f>"王荣勤"</f>
        <v>王荣勤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2022-05-11T03:05:42Z</dcterms:created>
  <dcterms:modified xsi:type="dcterms:W3CDTF">2022-05-17T03:47:00Z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A84470D3308B4F28A18E38EA62254CD5</vt:lpwstr>
  </property>
  <property fmtid="{D5CDD505-2E9C-101B-9397-08002B2CF9AE}" pid="4" name="KSOProductBuildV">
    <vt:lpwstr>2052-11.1.0.11636</vt:lpwstr>
  </property>
</Properties>
</file>