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资格初审合格人员名单" sheetId="1" r:id="rId1"/>
  </sheets>
  <definedNames>
    <definedName name="_xlnm._FilterDatabase" localSheetId="0" hidden="1">'资格初审合格人员名单'!$A$3:$F$32</definedName>
  </definedNames>
  <calcPr fullCalcOnLoad="1"/>
</workbook>
</file>

<file path=xl/sharedStrings.xml><?xml version="1.0" encoding="utf-8"?>
<sst xmlns="http://schemas.openxmlformats.org/spreadsheetml/2006/main" count="37" uniqueCount="11">
  <si>
    <t>海南省地震局2024年度事业单位公开招聘    合格人员</t>
  </si>
  <si>
    <t>附件：海南省地震局2024年度事业单位公开招聘资格初审合格人员名单</t>
  </si>
  <si>
    <t>序号</t>
  </si>
  <si>
    <t>报考号</t>
  </si>
  <si>
    <t>报考岗位</t>
  </si>
  <si>
    <t>姓名</t>
  </si>
  <si>
    <t>北京或海口笔试考点</t>
  </si>
  <si>
    <t>备注</t>
  </si>
  <si>
    <t>0101_专业技术岗1</t>
  </si>
  <si>
    <t>0201_专业技术岗2</t>
  </si>
  <si>
    <t>0202_专业技术岗3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</si>
</sst>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">
      <pane ySplit="2" topLeftCell="A25" activePane="bottomLeft" state="frozen"/>
      <selection pane="bottomLeft" activeCell="E23" sqref="E23"/>
    </sheetView>
  </sheetViews>
  <sheetFormatPr defaultColWidth="9.00390625" defaultRowHeight="34.5" customHeight="1"/>
  <cols>
    <col min="1" max="1" width="4.57421875" style="3" customWidth="1"/>
    <col min="2" max="2" width="26.00390625" style="4" customWidth="1"/>
    <col min="3" max="3" width="17.421875" style="4" customWidth="1"/>
    <col min="4" max="4" width="7.00390625" style="4" customWidth="1"/>
    <col min="5" max="5" width="18.57421875" style="3" customWidth="1"/>
    <col min="6" max="6" width="13.7109375" style="3" customWidth="1"/>
    <col min="7" max="16384" width="9.00390625" style="3" customWidth="1"/>
  </cols>
  <sheetData>
    <row r="1" s="1" customFormat="1" ht="34.5" customHeight="1">
      <c r="A1" s="5" t="s">
        <v>0</v>
      </c>
    </row>
    <row r="2" spans="1:6" s="1" customFormat="1" ht="51" customHeight="1">
      <c r="A2" s="6" t="s">
        <v>1</v>
      </c>
      <c r="B2" s="6"/>
      <c r="C2" s="6"/>
      <c r="D2" s="6"/>
      <c r="E2" s="6"/>
      <c r="F2" s="6"/>
    </row>
    <row r="3" spans="1:6" s="2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</row>
    <row r="4" spans="1:6" ht="34.5" customHeight="1">
      <c r="A4" s="9">
        <v>1</v>
      </c>
      <c r="B4" s="10" t="str">
        <f>"61272024030110112927554"</f>
        <v>61272024030110112927554</v>
      </c>
      <c r="C4" s="10" t="s">
        <v>8</v>
      </c>
      <c r="D4" s="10" t="str">
        <f>"金雯"</f>
        <v>金雯</v>
      </c>
      <c r="E4" s="9" t="str">
        <f>"海口"</f>
        <v>海口</v>
      </c>
      <c r="F4" s="9"/>
    </row>
    <row r="5" spans="1:6" ht="34.5" customHeight="1">
      <c r="A5" s="9">
        <v>2</v>
      </c>
      <c r="B5" s="10" t="str">
        <f>"61272024030115530628860"</f>
        <v>61272024030115530628860</v>
      </c>
      <c r="C5" s="10" t="s">
        <v>8</v>
      </c>
      <c r="D5" s="10" t="str">
        <f>"武庭润"</f>
        <v>武庭润</v>
      </c>
      <c r="E5" s="9" t="str">
        <f>"海口"</f>
        <v>海口</v>
      </c>
      <c r="F5" s="9"/>
    </row>
    <row r="6" spans="1:6" ht="34.5" customHeight="1">
      <c r="A6" s="9">
        <v>3</v>
      </c>
      <c r="B6" s="10" t="str">
        <f>"61272024031118020339425"</f>
        <v>61272024031118020339425</v>
      </c>
      <c r="C6" s="10" t="s">
        <v>8</v>
      </c>
      <c r="D6" s="10" t="str">
        <f>"颜时"</f>
        <v>颜时</v>
      </c>
      <c r="E6" s="9" t="str">
        <f>"海口"</f>
        <v>海口</v>
      </c>
      <c r="F6" s="9"/>
    </row>
    <row r="7" spans="1:6" ht="34.5" customHeight="1">
      <c r="A7" s="9">
        <v>4</v>
      </c>
      <c r="B7" s="10" t="str">
        <f>"61272024031110381338286"</f>
        <v>61272024031110381338286</v>
      </c>
      <c r="C7" s="10" t="s">
        <v>8</v>
      </c>
      <c r="D7" s="10" t="str">
        <f>"汪之裁"</f>
        <v>汪之裁</v>
      </c>
      <c r="E7" s="9" t="str">
        <f>"海口"</f>
        <v>海口</v>
      </c>
      <c r="F7" s="9"/>
    </row>
    <row r="8" spans="1:6" ht="34.5" customHeight="1">
      <c r="A8" s="9">
        <v>5</v>
      </c>
      <c r="B8" s="10" t="str">
        <f>"61272024030823111837119"</f>
        <v>61272024030823111837119</v>
      </c>
      <c r="C8" s="10" t="s">
        <v>8</v>
      </c>
      <c r="D8" s="10" t="str">
        <f>"段跃权"</f>
        <v>段跃权</v>
      </c>
      <c r="E8" s="9" t="str">
        <f>"海口"</f>
        <v>海口</v>
      </c>
      <c r="F8" s="9"/>
    </row>
    <row r="9" spans="1:6" ht="34.5" customHeight="1">
      <c r="A9" s="9">
        <v>6</v>
      </c>
      <c r="B9" s="10" t="str">
        <f>"61272024031508501943837"</f>
        <v>61272024031508501943837</v>
      </c>
      <c r="C9" s="10" t="s">
        <v>8</v>
      </c>
      <c r="D9" s="10" t="str">
        <f>"苏义航"</f>
        <v>苏义航</v>
      </c>
      <c r="E9" s="9" t="str">
        <f>"海口"</f>
        <v>海口</v>
      </c>
      <c r="F9" s="9"/>
    </row>
    <row r="10" spans="1:6" ht="34.5" customHeight="1">
      <c r="A10" s="9">
        <v>7</v>
      </c>
      <c r="B10" s="10" t="str">
        <f>"61272024031908435944555"</f>
        <v>61272024031908435944555</v>
      </c>
      <c r="C10" s="10" t="s">
        <v>8</v>
      </c>
      <c r="D10" s="10" t="str">
        <f>"刘志惠"</f>
        <v>刘志惠</v>
      </c>
      <c r="E10" s="9" t="str">
        <f>"海口"</f>
        <v>海口</v>
      </c>
      <c r="F10" s="9"/>
    </row>
    <row r="11" spans="1:6" ht="34.5" customHeight="1">
      <c r="A11" s="9">
        <v>8</v>
      </c>
      <c r="B11" s="10" t="str">
        <f>"61272024031822032244543"</f>
        <v>61272024031822032244543</v>
      </c>
      <c r="C11" s="10" t="s">
        <v>8</v>
      </c>
      <c r="D11" s="10" t="str">
        <f>"孙苑芃"</f>
        <v>孙苑芃</v>
      </c>
      <c r="E11" s="9" t="str">
        <f>"海口"</f>
        <v>海口</v>
      </c>
      <c r="F11" s="9"/>
    </row>
    <row r="12" spans="1:6" ht="34.5" customHeight="1">
      <c r="A12" s="9">
        <v>9</v>
      </c>
      <c r="B12" s="10" t="str">
        <f>"61272024030300351730910"</f>
        <v>61272024030300351730910</v>
      </c>
      <c r="C12" s="10" t="s">
        <v>8</v>
      </c>
      <c r="D12" s="10" t="str">
        <f>"徐荟"</f>
        <v>徐荟</v>
      </c>
      <c r="E12" s="9" t="str">
        <f>"北京"</f>
        <v>北京</v>
      </c>
      <c r="F12" s="9"/>
    </row>
    <row r="13" spans="1:6" ht="34.5" customHeight="1">
      <c r="A13" s="9">
        <v>10</v>
      </c>
      <c r="B13" s="10" t="str">
        <f>"61272024030517322934714"</f>
        <v>61272024030517322934714</v>
      </c>
      <c r="C13" s="10" t="s">
        <v>8</v>
      </c>
      <c r="D13" s="10" t="str">
        <f>"王晶"</f>
        <v>王晶</v>
      </c>
      <c r="E13" s="9" t="str">
        <f>"北京"</f>
        <v>北京</v>
      </c>
      <c r="F13" s="9"/>
    </row>
    <row r="14" spans="1:6" ht="34.5" customHeight="1">
      <c r="A14" s="9">
        <v>11</v>
      </c>
      <c r="B14" s="10" t="str">
        <f>"61272024030810572936869"</f>
        <v>61272024030810572936869</v>
      </c>
      <c r="C14" s="10" t="s">
        <v>8</v>
      </c>
      <c r="D14" s="10" t="str">
        <f>"王力维"</f>
        <v>王力维</v>
      </c>
      <c r="E14" s="9" t="str">
        <f>"北京"</f>
        <v>北京</v>
      </c>
      <c r="F14" s="9"/>
    </row>
    <row r="15" spans="1:6" ht="34.5" customHeight="1">
      <c r="A15" s="9">
        <v>12</v>
      </c>
      <c r="B15" s="10" t="str">
        <f>"61272024031111030238420"</f>
        <v>61272024031111030238420</v>
      </c>
      <c r="C15" s="10" t="s">
        <v>8</v>
      </c>
      <c r="D15" s="10" t="str">
        <f>"刘慧杰"</f>
        <v>刘慧杰</v>
      </c>
      <c r="E15" s="9" t="str">
        <f>"北京"</f>
        <v>北京</v>
      </c>
      <c r="F15" s="9"/>
    </row>
    <row r="16" spans="1:6" ht="34.5" customHeight="1">
      <c r="A16" s="9">
        <v>13</v>
      </c>
      <c r="B16" s="10" t="str">
        <f>"61272024031210294641556"</f>
        <v>61272024031210294641556</v>
      </c>
      <c r="C16" s="10" t="s">
        <v>8</v>
      </c>
      <c r="D16" s="10" t="str">
        <f>"王隆"</f>
        <v>王隆</v>
      </c>
      <c r="E16" s="9" t="str">
        <f>"北京"</f>
        <v>北京</v>
      </c>
      <c r="F16" s="9"/>
    </row>
    <row r="17" spans="1:6" ht="34.5" customHeight="1">
      <c r="A17" s="9">
        <v>14</v>
      </c>
      <c r="B17" s="10" t="str">
        <f>"61272024031015103937405"</f>
        <v>61272024031015103937405</v>
      </c>
      <c r="C17" s="10" t="s">
        <v>8</v>
      </c>
      <c r="D17" s="10" t="str">
        <f>"王雪雨"</f>
        <v>王雪雨</v>
      </c>
      <c r="E17" s="9" t="str">
        <f>"北京"</f>
        <v>北京</v>
      </c>
      <c r="F17" s="9"/>
    </row>
    <row r="18" spans="1:6" ht="34.5" customHeight="1">
      <c r="A18" s="9">
        <v>15</v>
      </c>
      <c r="B18" s="10" t="str">
        <f>"61272024031414215643392"</f>
        <v>61272024031414215643392</v>
      </c>
      <c r="C18" s="10" t="s">
        <v>8</v>
      </c>
      <c r="D18" s="10" t="str">
        <f>"张立宝"</f>
        <v>张立宝</v>
      </c>
      <c r="E18" s="9" t="str">
        <f>"北京"</f>
        <v>北京</v>
      </c>
      <c r="F18" s="9"/>
    </row>
    <row r="19" spans="1:6" ht="34.5" customHeight="1">
      <c r="A19" s="9">
        <v>16</v>
      </c>
      <c r="B19" s="10" t="str">
        <f>"61272024031416281843527"</f>
        <v>61272024031416281843527</v>
      </c>
      <c r="C19" s="10" t="s">
        <v>8</v>
      </c>
      <c r="D19" s="10" t="str">
        <f>"邵才金"</f>
        <v>邵才金</v>
      </c>
      <c r="E19" s="9" t="str">
        <f>"北京"</f>
        <v>北京</v>
      </c>
      <c r="F19" s="9"/>
    </row>
    <row r="20" spans="1:6" ht="34.5" customHeight="1">
      <c r="A20" s="9">
        <v>17</v>
      </c>
      <c r="B20" s="10" t="str">
        <f>"61272024031421411443723"</f>
        <v>61272024031421411443723</v>
      </c>
      <c r="C20" s="10" t="s">
        <v>8</v>
      </c>
      <c r="D20" s="10" t="str">
        <f>"彭白"</f>
        <v>彭白</v>
      </c>
      <c r="E20" s="9" t="str">
        <f>"北京"</f>
        <v>北京</v>
      </c>
      <c r="F20" s="9"/>
    </row>
    <row r="21" spans="1:6" ht="34.5" customHeight="1">
      <c r="A21" s="9">
        <v>18</v>
      </c>
      <c r="B21" s="10" t="str">
        <f>"61272024031416560743550"</f>
        <v>61272024031416560743550</v>
      </c>
      <c r="C21" s="10" t="s">
        <v>8</v>
      </c>
      <c r="D21" s="10" t="str">
        <f>"赵策"</f>
        <v>赵策</v>
      </c>
      <c r="E21" s="9" t="str">
        <f>"北京"</f>
        <v>北京</v>
      </c>
      <c r="F21" s="9"/>
    </row>
    <row r="22" spans="1:6" ht="34.5" customHeight="1">
      <c r="A22" s="9">
        <v>19</v>
      </c>
      <c r="B22" s="10" t="str">
        <f>"61272024031919250744632"</f>
        <v>61272024031919250744632</v>
      </c>
      <c r="C22" s="10" t="s">
        <v>9</v>
      </c>
      <c r="D22" s="10" t="str">
        <f>"陈炯玲"</f>
        <v>陈炯玲</v>
      </c>
      <c r="E22" s="9" t="str">
        <f>"海口"</f>
        <v>海口</v>
      </c>
      <c r="F22" s="9"/>
    </row>
    <row r="23" spans="1:6" ht="34.5" customHeight="1">
      <c r="A23" s="9">
        <v>20</v>
      </c>
      <c r="B23" s="10" t="str">
        <f>"61272024030408531131778"</f>
        <v>61272024030408531131778</v>
      </c>
      <c r="C23" s="10" t="s">
        <v>9</v>
      </c>
      <c r="D23" s="10" t="str">
        <f>"张锐"</f>
        <v>张锐</v>
      </c>
      <c r="E23" s="9" t="str">
        <f>"北京"</f>
        <v>北京</v>
      </c>
      <c r="F23" s="9"/>
    </row>
    <row r="24" spans="1:6" ht="34.5" customHeight="1">
      <c r="A24" s="9">
        <v>21</v>
      </c>
      <c r="B24" s="10" t="str">
        <f>"61272024031108320337595"</f>
        <v>61272024031108320337595</v>
      </c>
      <c r="C24" s="10" t="s">
        <v>9</v>
      </c>
      <c r="D24" s="10" t="str">
        <f>"钟皓"</f>
        <v>钟皓</v>
      </c>
      <c r="E24" s="9" t="str">
        <f>"北京"</f>
        <v>北京</v>
      </c>
      <c r="F24" s="9"/>
    </row>
    <row r="25" spans="1:6" ht="34.5" customHeight="1">
      <c r="A25" s="9">
        <v>22</v>
      </c>
      <c r="B25" s="10" t="str">
        <f>"61272024031413124443352"</f>
        <v>61272024031413124443352</v>
      </c>
      <c r="C25" s="10" t="s">
        <v>9</v>
      </c>
      <c r="D25" s="10" t="str">
        <f>"彭亚倩"</f>
        <v>彭亚倩</v>
      </c>
      <c r="E25" s="9" t="str">
        <f>"北京"</f>
        <v>北京</v>
      </c>
      <c r="F25" s="9"/>
    </row>
    <row r="26" spans="1:6" ht="42" customHeight="1">
      <c r="A26" s="9">
        <v>23</v>
      </c>
      <c r="B26" s="10" t="str">
        <f>"61272024031916095044613"</f>
        <v>61272024031916095044613</v>
      </c>
      <c r="C26" s="10" t="s">
        <v>9</v>
      </c>
      <c r="D26" s="10" t="str">
        <f>"樊新志"</f>
        <v>樊新志</v>
      </c>
      <c r="E26" s="9" t="str">
        <f>"北京"</f>
        <v>北京</v>
      </c>
      <c r="F26" s="9"/>
    </row>
    <row r="27" spans="1:6" ht="34.5" customHeight="1">
      <c r="A27" s="9">
        <v>24</v>
      </c>
      <c r="B27" s="10" t="str">
        <f>"61272024030411132432332"</f>
        <v>61272024030411132432332</v>
      </c>
      <c r="C27" s="10" t="s">
        <v>10</v>
      </c>
      <c r="D27" s="10" t="str">
        <f>"林斌"</f>
        <v>林斌</v>
      </c>
      <c r="E27" s="9" t="str">
        <f>"海口"</f>
        <v>海口</v>
      </c>
      <c r="F27" s="9"/>
    </row>
    <row r="28" spans="1:6" ht="34.5" customHeight="1">
      <c r="A28" s="9">
        <v>25</v>
      </c>
      <c r="B28" s="10" t="str">
        <f>"61272024031913392744588"</f>
        <v>61272024031913392744588</v>
      </c>
      <c r="C28" s="10" t="s">
        <v>10</v>
      </c>
      <c r="D28" s="10" t="str">
        <f>"肖康博"</f>
        <v>肖康博</v>
      </c>
      <c r="E28" s="9" t="str">
        <f>"海口"</f>
        <v>海口</v>
      </c>
      <c r="F28" s="9"/>
    </row>
    <row r="29" spans="1:6" ht="34.5" customHeight="1">
      <c r="A29" s="9">
        <v>26</v>
      </c>
      <c r="B29" s="10" t="str">
        <f>"61272024031911495444580"</f>
        <v>61272024031911495444580</v>
      </c>
      <c r="C29" s="10" t="s">
        <v>10</v>
      </c>
      <c r="D29" s="10" t="str">
        <f>"邱吉"</f>
        <v>邱吉</v>
      </c>
      <c r="E29" s="9" t="str">
        <f>"海口"</f>
        <v>海口</v>
      </c>
      <c r="F29" s="9"/>
    </row>
    <row r="30" spans="1:6" ht="34.5" customHeight="1">
      <c r="A30" s="9">
        <v>27</v>
      </c>
      <c r="B30" s="10" t="str">
        <f>"61272024031018583137466"</f>
        <v>61272024031018583137466</v>
      </c>
      <c r="C30" s="10" t="s">
        <v>10</v>
      </c>
      <c r="D30" s="10" t="str">
        <f>"王欣"</f>
        <v>王欣</v>
      </c>
      <c r="E30" s="9" t="str">
        <f>"北京"</f>
        <v>北京</v>
      </c>
      <c r="F30" s="9"/>
    </row>
    <row r="31" spans="1:6" ht="34.5" customHeight="1">
      <c r="A31" s="9">
        <v>28</v>
      </c>
      <c r="B31" s="10" t="str">
        <f>"61272024031509525343894"</f>
        <v>61272024031509525343894</v>
      </c>
      <c r="C31" s="10" t="s">
        <v>10</v>
      </c>
      <c r="D31" s="10" t="str">
        <f>"肖莹"</f>
        <v>肖莹</v>
      </c>
      <c r="E31" s="9" t="str">
        <f>"北京"</f>
        <v>北京</v>
      </c>
      <c r="F31" s="9"/>
    </row>
    <row r="32" spans="1:6" ht="34.5" customHeight="1">
      <c r="A32" s="9">
        <v>29</v>
      </c>
      <c r="B32" s="10" t="str">
        <f>"61272024031510102143920"</f>
        <v>61272024031510102143920</v>
      </c>
      <c r="C32" s="10" t="s">
        <v>10</v>
      </c>
      <c r="D32" s="10" t="str">
        <f>"储箭"</f>
        <v>储箭</v>
      </c>
      <c r="E32" s="9" t="str">
        <f>"北京"</f>
        <v>北京</v>
      </c>
      <c r="F32" s="9"/>
    </row>
  </sheetData>
  <sheetProtection/>
  <autoFilter ref="A3:F32">
    <sortState ref="A4:F32">
      <sortCondition sortBy="value" ref="C4:C32"/>
    </sortState>
  </autoFilter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2024-03-25T01:09:17Z</dcterms:created>
  <dcterms:modified xsi:type="dcterms:W3CDTF">2024-03-25T03:30:29Z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9479BC2E5AEF4BA39BC5CDB91F7F6C52_13</vt:lpwstr>
  </property>
  <property fmtid="{D5CDD505-2E9C-101B-9397-08002B2CF9AE}" pid="4" name="KSOProductBuildV">
    <vt:lpwstr>2052-12.1.0.16412</vt:lpwstr>
  </property>
</Properties>
</file>